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72" documentId="13_ncr:1_{6202D9A7-4FCD-4D74-815C-F60C9E7A8DA7}" xr6:coauthVersionLast="47" xr6:coauthVersionMax="47" xr10:uidLastSave="{835FA131-8A13-4D78-ABB6-4E92B38B25D1}"/>
  <bookViews>
    <workbookView xWindow="-120" yWindow="-120" windowWidth="29040" windowHeight="15720" xr2:uid="{00000000-000D-0000-FFFF-FFFF00000000}"/>
  </bookViews>
  <sheets>
    <sheet name="ბიუჯეტი" sheetId="1" r:id="rId1"/>
    <sheet name="საკუთარი" sheetId="2" r:id="rId2"/>
  </sheets>
  <definedNames>
    <definedName name="_xlnm._FilterDatabase" localSheetId="0" hidden="1">ბიუჯეტი!$A$2:$D$12</definedName>
    <definedName name="_xlnm._FilterDatabase" localSheetId="1" hidden="1">საკუთარი!$A$2:$D$12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E15" i="2" l="1"/>
  <c r="E6" i="2"/>
  <c r="E12" i="2"/>
  <c r="E11" i="2"/>
  <c r="E10" i="2"/>
  <c r="E9" i="2"/>
  <c r="E8" i="2"/>
  <c r="E7" i="2"/>
  <c r="E5" i="2"/>
  <c r="D15" i="2"/>
  <c r="E12" i="1"/>
  <c r="E11" i="1"/>
  <c r="E9" i="1"/>
  <c r="B3" i="2" l="1"/>
  <c r="D4" i="2"/>
  <c r="D3" i="2" s="1"/>
  <c r="D14" i="2" s="1"/>
  <c r="E4" i="1"/>
  <c r="E4" i="2"/>
  <c r="E3" i="2" l="1"/>
  <c r="E3" i="1"/>
  <c r="E14" i="1" s="1"/>
  <c r="E15" i="1" s="1"/>
  <c r="E14" i="2" l="1"/>
  <c r="D4" i="1"/>
  <c r="D3" i="1" s="1"/>
  <c r="D14" i="1" s="1"/>
  <c r="D15" i="1" s="1"/>
</calcChain>
</file>

<file path=xl/sharedStrings.xml><?xml version="1.0" encoding="utf-8"?>
<sst xmlns="http://schemas.openxmlformats.org/spreadsheetml/2006/main" count="49" uniqueCount="17">
  <si>
    <t>შრომის ანაზღაურება</t>
  </si>
  <si>
    <t>საქონელი და მომსახურება</t>
  </si>
  <si>
    <t>სუბსიდიები</t>
  </si>
  <si>
    <t>გრანტები</t>
  </si>
  <si>
    <t>სოციალური უზრუნველყოფა</t>
  </si>
  <si>
    <t>სხვა ხარჯები</t>
  </si>
  <si>
    <t>არაფინანსური აქტივების ზრდა</t>
  </si>
  <si>
    <t>პრ. კოდი</t>
  </si>
  <si>
    <t>დასახელება</t>
  </si>
  <si>
    <t/>
  </si>
  <si>
    <t>ხარჯები</t>
  </si>
  <si>
    <t>პროცენტი</t>
  </si>
  <si>
    <t>სსიპ - საგანმანათლებლო კვლევების ეროვნული ცენტრი</t>
  </si>
  <si>
    <t>სსიპ - საგანმანათლებლო კვლევების ეროვნული ცენრი</t>
  </si>
  <si>
    <t>32 01 05</t>
  </si>
  <si>
    <t xml:space="preserve">2026 წლის დამტკიცებული გეგმა </t>
  </si>
  <si>
    <t>2026 წლის დაზუსტებული გეგმა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</si>
</sst>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$_-;\-* #,##0.00_$_-;_-* &quot;-&quot;??_$_-;_-@_-"/>
    <numFmt numFmtId="165" formatCode="_-* #,##0_$_-;\-* #,##0_$_-;_-* &quot;-&quot;??_$_-;_-@_-"/>
  </numFmts>
  <fonts count="14"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name val="Colibri"/>
    </font>
    <font>
      <b/>
      <sz val="13"/>
      <color theme="3"/>
      <name val="Colibri"/>
    </font>
    <font>
      <sz val="10"/>
      <name val="Arial"/>
      <family val="2"/>
    </font>
    <font>
      <b/>
      <sz val="14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4" fillId="0" borderId="2" applyNumberFormat="0" applyFill="0" applyAlignment="0" applyProtection="0"/>
    <xf numFmtId="43" fontId="7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165" fontId="5" fillId="0" borderId="0" xfId="1" applyNumberFormat="1" applyFont="1" applyFill="1" applyBorder="1"/>
    <xf numFmtId="165" fontId="6" fillId="0" borderId="2" xfId="2" applyNumberFormat="1" applyFont="1" applyFill="1"/>
    <xf numFmtId="0" fontId="9" fillId="0" borderId="1" xfId="0" applyNumberFormat="1" applyFont="1" applyFill="1" applyBorder="1" applyAlignment="1">
      <alignment horizontal="center" vertical="center" wrapText="1" readingOrder="1"/>
    </xf>
    <xf numFmtId="165" fontId="10" fillId="0" borderId="1" xfId="1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 readingOrder="1"/>
    </xf>
    <xf numFmtId="0" fontId="10" fillId="0" borderId="1" xfId="0" applyNumberFormat="1" applyFont="1" applyFill="1" applyBorder="1" applyAlignment="1">
      <alignment vertical="center" wrapText="1" readingOrder="1"/>
    </xf>
    <xf numFmtId="165" fontId="10" fillId="0" borderId="1" xfId="1" applyNumberFormat="1" applyFont="1" applyFill="1" applyBorder="1" applyAlignment="1">
      <alignment horizontal="center" vertical="center" wrapText="1" readingOrder="1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1" xfId="0" applyFont="1" applyFill="1" applyBorder="1" applyAlignment="1" applyProtection="1">
      <alignment horizontal="left" vertical="center" wrapText="1" indent="1" readingOrder="1"/>
      <protection locked="0"/>
    </xf>
    <xf numFmtId="165" fontId="13" fillId="0" borderId="1" xfId="1" applyNumberFormat="1" applyFont="1" applyFill="1" applyBorder="1" applyAlignment="1" applyProtection="1">
      <alignment horizontal="center" vertical="center" wrapText="1" readingOrder="1"/>
      <protection locked="0"/>
    </xf>
    <xf numFmtId="0" fontId="13" fillId="0" borderId="1" xfId="0" applyFont="1" applyFill="1" applyBorder="1" applyAlignment="1" applyProtection="1">
      <alignment horizontal="left" vertical="center" wrapText="1" indent="2" readingOrder="1"/>
      <protection locked="0"/>
    </xf>
    <xf numFmtId="165" fontId="1" fillId="0" borderId="0" xfId="0" applyNumberFormat="1" applyFont="1" applyFill="1" applyBorder="1"/>
    <xf numFmtId="0" fontId="8" fillId="0" borderId="3" xfId="0" applyNumberFormat="1" applyFont="1" applyFill="1" applyBorder="1" applyAlignment="1">
      <alignment horizontal="center" vertical="center" wrapText="1" readingOrder="1"/>
    </xf>
  </cellXfs>
  <cellStyles count="4">
    <cellStyle name="Comma" xfId="1" builtinId="3"/>
    <cellStyle name="Comma 2" xfId="3" xr:uid="{00000000-0005-0000-0000-000001000000}"/>
    <cellStyle name="Heading 2" xfId="2" builtinId="1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pane ySplit="2" topLeftCell="A3" activePane="bottomLeft" state="frozen"/>
      <selection pane="bottomLeft" activeCell="E13" sqref="E13"/>
    </sheetView>
  </sheetViews>
  <sheetFormatPr defaultRowHeight="15"/>
  <cols>
    <col min="1" max="1" width="1.85546875" style="1" bestFit="1" customWidth="1"/>
    <col min="2" max="2" width="15.42578125" style="3" customWidth="1"/>
    <col min="3" max="3" width="38.5703125" style="3" customWidth="1"/>
    <col min="4" max="4" width="20" style="4" customWidth="1"/>
    <col min="5" max="5" width="21.28515625" style="4" customWidth="1"/>
    <col min="6" max="16384" width="9.140625" style="1"/>
  </cols>
  <sheetData>
    <row r="1" spans="1:7" ht="45" customHeight="1">
      <c r="B1" s="16" t="s">
        <v>13</v>
      </c>
      <c r="C1" s="16"/>
      <c r="D1" s="16"/>
      <c r="E1" s="16"/>
    </row>
    <row r="2" spans="1:7" ht="45">
      <c r="B2" s="6" t="s">
        <v>7</v>
      </c>
      <c r="C2" s="6" t="s">
        <v>8</v>
      </c>
      <c r="D2" s="7" t="s">
        <v>15</v>
      </c>
      <c r="E2" s="7" t="s">
        <v>16</v>
      </c>
    </row>
    <row r="3" spans="1:7" ht="30">
      <c r="A3" s="2"/>
      <c r="B3" s="8" t="s">
        <v>14</v>
      </c>
      <c r="C3" s="9" t="s">
        <v>12</v>
      </c>
      <c r="D3" s="10">
        <f>D4+D12</f>
        <v>4000000</v>
      </c>
      <c r="E3" s="10">
        <f>E4+E12</f>
        <v>4000000</v>
      </c>
      <c r="F3" s="15"/>
    </row>
    <row r="4" spans="1:7">
      <c r="A4" s="2"/>
      <c r="B4" s="11" t="s">
        <v>9</v>
      </c>
      <c r="C4" s="12" t="s">
        <v>10</v>
      </c>
      <c r="D4" s="13">
        <f>D5+D6+D7+D8+D9+D10+D11</f>
        <v>3940000</v>
      </c>
      <c r="E4" s="13">
        <f>E5+E6+E7+E8+E9+E10+E11</f>
        <v>3940000</v>
      </c>
    </row>
    <row r="5" spans="1:7">
      <c r="A5" s="2"/>
      <c r="B5" s="11" t="s">
        <v>9</v>
      </c>
      <c r="C5" s="14" t="s">
        <v>0</v>
      </c>
      <c r="D5" s="13">
        <v>1729000</v>
      </c>
      <c r="E5" s="13">
        <v>1598000</v>
      </c>
      <c r="G5" s="15"/>
    </row>
    <row r="6" spans="1:7">
      <c r="A6" s="2"/>
      <c r="B6" s="11" t="s">
        <v>9</v>
      </c>
      <c r="C6" s="14" t="s">
        <v>1</v>
      </c>
      <c r="D6" s="13">
        <v>1133000</v>
      </c>
      <c r="E6" s="13">
        <v>1222000</v>
      </c>
      <c r="G6" s="15"/>
    </row>
    <row r="7" spans="1:7">
      <c r="A7" s="2"/>
      <c r="B7" s="11" t="s">
        <v>9</v>
      </c>
      <c r="C7" s="14" t="s">
        <v>11</v>
      </c>
      <c r="D7" s="13">
        <v>0</v>
      </c>
      <c r="E7" s="13">
        <v>0</v>
      </c>
    </row>
    <row r="8" spans="1:7">
      <c r="A8" s="2"/>
      <c r="B8" s="11" t="s">
        <v>9</v>
      </c>
      <c r="C8" s="14" t="s">
        <v>2</v>
      </c>
      <c r="D8" s="13">
        <v>0</v>
      </c>
      <c r="E8" s="13">
        <v>0</v>
      </c>
    </row>
    <row r="9" spans="1:7">
      <c r="A9" s="2"/>
      <c r="B9" s="11" t="s">
        <v>9</v>
      </c>
      <c r="C9" s="14" t="s">
        <v>3</v>
      </c>
      <c r="D9" s="13">
        <v>1070000</v>
      </c>
      <c r="E9" s="13">
        <f>+D9</f>
        <v>1070000</v>
      </c>
      <c r="G9" s="15"/>
    </row>
    <row r="10" spans="1:7">
      <c r="A10" s="2"/>
      <c r="B10" s="11" t="s">
        <v>9</v>
      </c>
      <c r="C10" s="14" t="s">
        <v>4</v>
      </c>
      <c r="D10" s="13">
        <v>3000</v>
      </c>
      <c r="E10" s="13">
        <f>D10+30000+12000</f>
        <v>45000</v>
      </c>
      <c r="G10" s="15"/>
    </row>
    <row r="11" spans="1:7">
      <c r="A11" s="2"/>
      <c r="B11" s="11" t="s">
        <v>9</v>
      </c>
      <c r="C11" s="14" t="s">
        <v>5</v>
      </c>
      <c r="D11" s="13">
        <v>5000</v>
      </c>
      <c r="E11" s="13">
        <f>+D11</f>
        <v>5000</v>
      </c>
      <c r="G11" s="15"/>
    </row>
    <row r="12" spans="1:7">
      <c r="A12" s="2"/>
      <c r="B12" s="11" t="s">
        <v>9</v>
      </c>
      <c r="C12" s="12" t="s">
        <v>6</v>
      </c>
      <c r="D12" s="13">
        <v>60000</v>
      </c>
      <c r="E12" s="13">
        <f>+D12</f>
        <v>60000</v>
      </c>
      <c r="G12" s="15"/>
    </row>
    <row r="14" spans="1:7" ht="17.25" thickBot="1">
      <c r="D14" s="5">
        <f>D3</f>
        <v>4000000</v>
      </c>
      <c r="E14" s="5">
        <f>+E3</f>
        <v>4000000</v>
      </c>
    </row>
    <row r="15" spans="1:7" ht="15.75" thickTop="1">
      <c r="D15" s="4">
        <f>+D14-4000000</f>
        <v>0</v>
      </c>
      <c r="E15" s="4">
        <f>+E14-4000000</f>
        <v>0</v>
      </c>
    </row>
  </sheetData>
  <mergeCells count="1">
    <mergeCell ref="B1:E1"/>
  </mergeCells>
  <pageMargins left="0.18" right="0.17" top="0.4" bottom="0.35" header="0.3" footer="0.3"/>
  <pageSetup scale="80" orientation="portrait" r:id="rId1"/>
  <ignoredErrors>
    <ignoredError sqref="D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zoomScaleNormal="100" workbookViewId="0">
      <pane ySplit="2" topLeftCell="A3" activePane="bottomLeft" state="frozen"/>
      <selection pane="bottomLeft" activeCell="A6" sqref="A6"/>
    </sheetView>
  </sheetViews>
  <sheetFormatPr defaultRowHeight="15"/>
  <cols>
    <col min="1" max="1" width="1.85546875" style="1" bestFit="1" customWidth="1"/>
    <col min="2" max="2" width="15.42578125" style="3" customWidth="1"/>
    <col min="3" max="3" width="38.5703125" style="3" customWidth="1"/>
    <col min="4" max="4" width="20" style="4" customWidth="1"/>
    <col min="5" max="5" width="21.28515625" style="4" customWidth="1"/>
    <col min="6" max="7" width="10" style="1" bestFit="1" customWidth="1"/>
    <col min="8" max="16384" width="9.140625" style="1"/>
  </cols>
  <sheetData>
    <row r="1" spans="1:7" ht="45" customHeight="1">
      <c r="B1" s="16" t="s">
        <v>13</v>
      </c>
      <c r="C1" s="16"/>
      <c r="D1" s="16"/>
      <c r="E1" s="16"/>
    </row>
    <row r="2" spans="1:7" ht="25.5">
      <c r="B2" s="6" t="s">
        <v>7</v>
      </c>
      <c r="C2" s="6" t="s">
        <v>8</v>
      </c>
      <c r="D2" s="6" t="s">
        <v>15</v>
      </c>
      <c r="E2" s="6" t="s">
        <v>16</v>
      </c>
    </row>
    <row r="3" spans="1:7" ht="30">
      <c r="A3" s="2"/>
      <c r="B3" s="8" t="str">
        <f>+ბიუჯეტი!B3</f>
        <v>32 01 05</v>
      </c>
      <c r="C3" s="9" t="s">
        <v>12</v>
      </c>
      <c r="D3" s="10">
        <f>D4+D12</f>
        <v>9095</v>
      </c>
      <c r="E3" s="10">
        <f>E4+E12</f>
        <v>167530</v>
      </c>
      <c r="F3" s="15"/>
      <c r="G3" s="15"/>
    </row>
    <row r="4" spans="1:7">
      <c r="A4" s="2"/>
      <c r="B4" s="11" t="s">
        <v>9</v>
      </c>
      <c r="C4" s="12" t="s">
        <v>10</v>
      </c>
      <c r="D4" s="13">
        <f>D5+D6+D7+D8+D9+D10+D11</f>
        <v>9095</v>
      </c>
      <c r="E4" s="13">
        <f>E5+E6+E7+E8+E9+E10+E11</f>
        <v>167530</v>
      </c>
      <c r="F4" s="15"/>
      <c r="G4" s="15"/>
    </row>
    <row r="5" spans="1:7">
      <c r="A5" s="2"/>
      <c r="B5" s="11" t="s">
        <v>9</v>
      </c>
      <c r="C5" s="14" t="s">
        <v>0</v>
      </c>
      <c r="D5" s="13">
        <v>0</v>
      </c>
      <c r="E5" s="13">
        <f>+D5</f>
        <v>0</v>
      </c>
      <c r="F5" s="15"/>
      <c r="G5" s="15"/>
    </row>
    <row r="6" spans="1:7">
      <c r="A6" s="2"/>
      <c r="B6" s="11" t="s">
        <v>9</v>
      </c>
      <c r="C6" s="14" t="s">
        <v>1</v>
      </c>
      <c r="D6" s="13">
        <v>9095</v>
      </c>
      <c r="E6" s="13">
        <f>+D6+158435</f>
        <v>167530</v>
      </c>
      <c r="F6" s="15"/>
      <c r="G6" s="15"/>
    </row>
    <row r="7" spans="1:7">
      <c r="A7" s="2"/>
      <c r="B7" s="11" t="s">
        <v>9</v>
      </c>
      <c r="C7" s="14" t="s">
        <v>11</v>
      </c>
      <c r="D7" s="13">
        <v>0</v>
      </c>
      <c r="E7" s="13">
        <f t="shared" ref="E7:E12" si="0">+D7</f>
        <v>0</v>
      </c>
      <c r="F7" s="15"/>
      <c r="G7" s="15"/>
    </row>
    <row r="8" spans="1:7">
      <c r="A8" s="2"/>
      <c r="B8" s="11" t="s">
        <v>9</v>
      </c>
      <c r="C8" s="14" t="s">
        <v>2</v>
      </c>
      <c r="D8" s="13">
        <v>0</v>
      </c>
      <c r="E8" s="13">
        <f t="shared" si="0"/>
        <v>0</v>
      </c>
      <c r="F8" s="15"/>
      <c r="G8" s="15"/>
    </row>
    <row r="9" spans="1:7">
      <c r="A9" s="2"/>
      <c r="B9" s="11" t="s">
        <v>9</v>
      </c>
      <c r="C9" s="14" t="s">
        <v>3</v>
      </c>
      <c r="D9" s="13">
        <v>0</v>
      </c>
      <c r="E9" s="13">
        <f t="shared" si="0"/>
        <v>0</v>
      </c>
      <c r="F9" s="15"/>
      <c r="G9" s="15"/>
    </row>
    <row r="10" spans="1:7">
      <c r="A10" s="2"/>
      <c r="B10" s="11" t="s">
        <v>9</v>
      </c>
      <c r="C10" s="14" t="s">
        <v>4</v>
      </c>
      <c r="D10" s="13">
        <v>0</v>
      </c>
      <c r="E10" s="13">
        <f t="shared" si="0"/>
        <v>0</v>
      </c>
      <c r="F10" s="15"/>
      <c r="G10" s="15"/>
    </row>
    <row r="11" spans="1:7">
      <c r="A11" s="2"/>
      <c r="B11" s="11" t="s">
        <v>9</v>
      </c>
      <c r="C11" s="14" t="s">
        <v>5</v>
      </c>
      <c r="D11" s="13">
        <v>0</v>
      </c>
      <c r="E11" s="13">
        <f t="shared" si="0"/>
        <v>0</v>
      </c>
      <c r="F11" s="15"/>
      <c r="G11" s="15"/>
    </row>
    <row r="12" spans="1:7">
      <c r="A12" s="2"/>
      <c r="B12" s="11" t="s">
        <v>9</v>
      </c>
      <c r="C12" s="12" t="s">
        <v>6</v>
      </c>
      <c r="D12" s="13">
        <v>0</v>
      </c>
      <c r="E12" s="13">
        <f t="shared" si="0"/>
        <v>0</v>
      </c>
      <c r="F12" s="15"/>
      <c r="G12" s="15"/>
    </row>
    <row r="14" spans="1:7" ht="17.25" thickBot="1">
      <c r="D14" s="5">
        <f>D3</f>
        <v>9095</v>
      </c>
      <c r="E14" s="5">
        <f>+E3</f>
        <v>167530</v>
      </c>
    </row>
    <row r="15" spans="1:7" ht="15.75" thickTop="1">
      <c r="D15" s="4">
        <f>+D14-9095</f>
        <v>0</v>
      </c>
      <c r="E15" s="4">
        <f>+E14-167530</f>
        <v>0</v>
      </c>
    </row>
  </sheetData>
  <mergeCells count="1">
    <mergeCell ref="B1:E1"/>
  </mergeCells>
  <pageMargins left="0.18" right="0.17" top="0.4" bottom="0.3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ბიუჯეტი</vt:lpstr>
      <vt:lpstr>საკუთარი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2026-10-09T09:54:20Z</dcterms:modified>
</cp:coreProperties>
</file>